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Q:\18. Share BuyBack\Buyback trackers\Ext buyback tracker\"/>
    </mc:Choice>
  </mc:AlternateContent>
  <xr:revisionPtr revIDLastSave="0" documentId="8_{9F45654F-951F-4D2E-8344-CE88BB30A894}" xr6:coauthVersionLast="47" xr6:coauthVersionMax="47" xr10:uidLastSave="{00000000-0000-0000-0000-000000000000}"/>
  <bookViews>
    <workbookView xWindow="23385" yWindow="585" windowWidth="26310" windowHeight="20040" xr2:uid="{ECFCAF82-1FE2-4D53-8D43-5CBF1FF3EC15}"/>
  </bookViews>
  <sheets>
    <sheet name="IR sheet" sheetId="1" r:id="rId1"/>
  </sheets>
  <definedNames>
    <definedName name="_bdm.286408541e674ccfbda5cab2698b8ec4.edm" hidden="1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42674.3608333333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SpreadsheetBuilder_1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4" i="1" l="1"/>
  <c r="C63" i="1"/>
  <c r="C61" i="1"/>
  <c r="C60" i="1"/>
  <c r="C59" i="1"/>
  <c r="C57" i="1"/>
  <c r="C56" i="1"/>
  <c r="C54" i="1"/>
  <c r="C51" i="1"/>
  <c r="C50" i="1"/>
  <c r="C46" i="1"/>
  <c r="C45" i="1"/>
  <c r="C44" i="1"/>
  <c r="C43" i="1"/>
  <c r="C42" i="1"/>
  <c r="C41" i="1"/>
  <c r="C38" i="1"/>
  <c r="C35" i="1"/>
  <c r="C31" i="1"/>
  <c r="C27" i="1"/>
  <c r="C25" i="1"/>
  <c r="C23" i="1"/>
  <c r="C22" i="1"/>
  <c r="C36" i="1" l="1"/>
  <c r="C32" i="1"/>
  <c r="C28" i="1"/>
  <c r="C52" i="1"/>
  <c r="C37" i="1"/>
  <c r="C26" i="1"/>
  <c r="C33" i="1"/>
  <c r="C29" i="1"/>
  <c r="C39" i="1"/>
  <c r="C49" i="1"/>
  <c r="C53" i="1"/>
  <c r="C58" i="1"/>
  <c r="C34" i="1"/>
  <c r="C19" i="1" s="1"/>
  <c r="C40" i="1"/>
  <c r="C55" i="1"/>
  <c r="C62" i="1"/>
  <c r="C30" i="1"/>
  <c r="C24" i="1"/>
  <c r="K19" i="1"/>
  <c r="C47" i="1"/>
  <c r="C48" i="1"/>
  <c r="F19" i="1"/>
</calcChain>
</file>

<file path=xl/sharedStrings.xml><?xml version="1.0" encoding="utf-8"?>
<sst xmlns="http://schemas.openxmlformats.org/spreadsheetml/2006/main" count="23" uniqueCount="20">
  <si>
    <r>
      <rPr>
        <b/>
        <sz val="10"/>
        <color rgb="FF000000"/>
        <rFont val="Univers Next for HSBC Light"/>
        <family val="2"/>
      </rPr>
      <t>Disclaimer:</t>
    </r>
    <r>
      <rPr>
        <b/>
        <i/>
        <sz val="10"/>
        <color rgb="FF000000"/>
        <rFont val="Univers Next for HSBC Light"/>
        <family val="2"/>
      </rPr>
      <t xml:space="preserve"> </t>
    </r>
    <r>
      <rPr>
        <i/>
        <sz val="10"/>
        <color rgb="FF000000"/>
        <rFont val="Univers Next for HSBC Light"/>
        <family val="2"/>
      </rPr>
      <t xml:space="preserve">This spreadsheet is provided for information only. Shareholders should use the issued share capital figure provided in the stock exchange announcements issued by </t>
    </r>
  </si>
  <si>
    <t xml:space="preserve">HSBC Holdings plc (the "Company") for the purposes of calculating their shareholding and determining if they are required to notify their interest in, or a change to their interest in, </t>
  </si>
  <si>
    <t>the Company as required under the Disclosure Guidance and Transparency Rules in the UK and/or the Securities and Futures Ordinance in Hong Kong.</t>
  </si>
  <si>
    <t>Weekly overview of HSBC buyback progress</t>
  </si>
  <si>
    <t xml:space="preserve">Date of publication: </t>
  </si>
  <si>
    <t>Total</t>
  </si>
  <si>
    <t>Cumulative shares repurchased, #</t>
  </si>
  <si>
    <t>Cumulative approximate consideration, $m</t>
  </si>
  <si>
    <t>Trade date</t>
  </si>
  <si>
    <t>Combined venue totals</t>
  </si>
  <si>
    <t>London venues</t>
  </si>
  <si>
    <t>Hong Kong stock exchange</t>
  </si>
  <si>
    <t>Number of shares repurchased, #</t>
  </si>
  <si>
    <t>Highest price paid per share, £</t>
  </si>
  <si>
    <t>Lowest price paid per share, £</t>
  </si>
  <si>
    <t>VWAP paid per share, £</t>
  </si>
  <si>
    <t>Highest price paid per share, HK$</t>
  </si>
  <si>
    <t>Lowest price paid per share, HK$</t>
  </si>
  <si>
    <t>VWAP paid per share, HK$</t>
  </si>
  <si>
    <t>Total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</si>
</sst>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#,##0.0"/>
    <numFmt numFmtId="166" formatCode="0.0"/>
    <numFmt numFmtId="167" formatCode="0.000"/>
    <numFmt numFmtId="168" formatCode="0.0000"/>
  </numFmts>
  <fonts count="8">
    <font>
      <sz val="10"/>
      <color theme="1"/>
      <name val="Credit Suisse Type Light"/>
      <family val="2"/>
    </font>
    <font>
      <b/>
      <i/>
      <sz val="10"/>
      <color rgb="FF000000"/>
      <name val="Univers Next for HSBC Light"/>
      <family val="2"/>
    </font>
    <font>
      <b/>
      <sz val="10"/>
      <color rgb="FF000000"/>
      <name val="Univers Next for HSBC Light"/>
      <family val="2"/>
    </font>
    <font>
      <i/>
      <sz val="10"/>
      <color rgb="FF000000"/>
      <name val="Univers Next for HSBC Light"/>
      <family val="2"/>
    </font>
    <font>
      <sz val="10"/>
      <color theme="1"/>
      <name val="Univers Next for HSBC Light"/>
      <family val="2"/>
    </font>
    <font>
      <b/>
      <sz val="10"/>
      <color theme="1"/>
      <name val="Univers Next for HSBC Light"/>
      <family val="2"/>
    </font>
    <font>
      <b/>
      <sz val="10"/>
      <color rgb="FFDB0011"/>
      <name val="Univers Next for HSBC Light"/>
      <family val="2"/>
    </font>
    <font>
      <sz val="10"/>
      <name val="Univers Next for HSBC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DB0011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/>
    <xf numFmtId="3" fontId="4" fillId="2" borderId="0" xfId="0" applyNumberFormat="1" applyFont="1" applyFill="1"/>
    <xf numFmtId="0" fontId="4" fillId="2" borderId="1" xfId="0" applyFont="1" applyFill="1" applyBorder="1"/>
    <xf numFmtId="3" fontId="4" fillId="2" borderId="2" xfId="0" applyNumberFormat="1" applyFont="1" applyFill="1" applyBorder="1"/>
    <xf numFmtId="0" fontId="4" fillId="2" borderId="2" xfId="0" applyFont="1" applyFill="1" applyBorder="1"/>
    <xf numFmtId="3" fontId="4" fillId="2" borderId="3" xfId="0" applyNumberFormat="1" applyFont="1" applyFill="1" applyBorder="1"/>
    <xf numFmtId="0" fontId="4" fillId="2" borderId="4" xfId="0" applyFont="1" applyFill="1" applyBorder="1"/>
    <xf numFmtId="0" fontId="5" fillId="2" borderId="0" xfId="0" applyFont="1" applyFill="1" applyAlignment="1">
      <alignment horizontal="right"/>
    </xf>
    <xf numFmtId="164" fontId="5" fillId="2" borderId="5" xfId="0" applyNumberFormat="1" applyFont="1" applyFill="1" applyBorder="1" applyAlignment="1">
      <alignment horizontal="center"/>
    </xf>
    <xf numFmtId="3" fontId="4" fillId="3" borderId="6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165" fontId="4" fillId="3" borderId="6" xfId="0" applyNumberFormat="1" applyFont="1" applyFill="1" applyBorder="1" applyAlignment="1">
      <alignment horizontal="center"/>
    </xf>
    <xf numFmtId="0" fontId="4" fillId="2" borderId="7" xfId="0" applyFont="1" applyFill="1" applyBorder="1"/>
    <xf numFmtId="3" fontId="4" fillId="2" borderId="8" xfId="0" applyNumberFormat="1" applyFont="1" applyFill="1" applyBorder="1"/>
    <xf numFmtId="0" fontId="5" fillId="2" borderId="8" xfId="0" applyFont="1" applyFill="1" applyBorder="1" applyAlignment="1">
      <alignment horizontal="right"/>
    </xf>
    <xf numFmtId="0" fontId="4" fillId="2" borderId="8" xfId="0" applyFont="1" applyFill="1" applyBorder="1"/>
    <xf numFmtId="14" fontId="4" fillId="2" borderId="9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6" fillId="2" borderId="10" xfId="0" applyFont="1" applyFill="1" applyBorder="1" applyAlignment="1">
      <alignment horizontal="centerContinuous"/>
    </xf>
    <xf numFmtId="3" fontId="6" fillId="2" borderId="10" xfId="0" applyNumberFormat="1" applyFont="1" applyFill="1" applyBorder="1" applyAlignment="1">
      <alignment horizontal="centerContinuous"/>
    </xf>
    <xf numFmtId="0" fontId="5" fillId="2" borderId="10" xfId="0" applyFont="1" applyFill="1" applyBorder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11" xfId="0" applyFont="1" applyFill="1" applyBorder="1"/>
    <xf numFmtId="3" fontId="4" fillId="2" borderId="11" xfId="0" applyNumberFormat="1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3" fontId="5" fillId="3" borderId="0" xfId="0" applyNumberFormat="1" applyFont="1" applyFill="1"/>
    <xf numFmtId="14" fontId="7" fillId="2" borderId="0" xfId="0" applyNumberFormat="1" applyFont="1" applyFill="1"/>
    <xf numFmtId="3" fontId="7" fillId="2" borderId="0" xfId="0" applyNumberFormat="1" applyFont="1" applyFill="1"/>
    <xf numFmtId="166" fontId="7" fillId="2" borderId="0" xfId="0" applyNumberFormat="1" applyFont="1" applyFill="1"/>
    <xf numFmtId="0" fontId="7" fillId="2" borderId="0" xfId="0" applyFont="1" applyFill="1"/>
    <xf numFmtId="167" fontId="7" fillId="2" borderId="0" xfId="0" applyNumberFormat="1" applyFont="1" applyFill="1"/>
    <xf numFmtId="168" fontId="7" fillId="2" borderId="0" xfId="0" applyNumberFormat="1" applyFont="1" applyFill="1"/>
    <xf numFmtId="2" fontId="7" fillId="2" borderId="0" xfId="0" applyNumberFormat="1" applyFont="1" applyFill="1"/>
    <xf numFmtId="14" fontId="7" fillId="2" borderId="12" xfId="0" applyNumberFormat="1" applyFont="1" applyFill="1" applyBorder="1"/>
    <xf numFmtId="3" fontId="7" fillId="2" borderId="12" xfId="0" applyNumberFormat="1" applyFont="1" applyFill="1" applyBorder="1"/>
    <xf numFmtId="166" fontId="7" fillId="2" borderId="12" xfId="0" applyNumberFormat="1" applyFont="1" applyFill="1" applyBorder="1"/>
    <xf numFmtId="0" fontId="7" fillId="2" borderId="12" xfId="0" applyFont="1" applyFill="1" applyBorder="1"/>
    <xf numFmtId="167" fontId="7" fillId="2" borderId="12" xfId="0" applyNumberFormat="1" applyFont="1" applyFill="1" applyBorder="1"/>
    <xf numFmtId="168" fontId="7" fillId="2" borderId="12" xfId="0" applyNumberFormat="1" applyFont="1" applyFill="1" applyBorder="1"/>
    <xf numFmtId="2" fontId="7" fillId="2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9CE7A-8804-4098-9023-ABAAAA6F3F08}">
  <dimension ref="B2:N64"/>
  <sheetViews>
    <sheetView tabSelected="1" zoomScaleNormal="100" workbookViewId="0">
      <selection activeCell="I11" sqref="I11"/>
    </sheetView>
  </sheetViews>
  <sheetFormatPr defaultColWidth="9.42578125" defaultRowHeight="14.25"/>
  <cols>
    <col min="1" max="1" width="9.42578125" style="2"/>
    <col min="2" max="3" width="16.5703125" style="2" customWidth="1"/>
    <col min="4" max="4" width="13.42578125" style="2" customWidth="1"/>
    <col min="5" max="5" width="9.42578125" style="2"/>
    <col min="6" max="6" width="13.5703125" style="2" customWidth="1"/>
    <col min="7" max="9" width="12.5703125" style="2" customWidth="1"/>
    <col min="10" max="10" width="9.42578125" style="2"/>
    <col min="11" max="11" width="13.5703125" style="2" customWidth="1"/>
    <col min="12" max="14" width="12.5703125" style="2" customWidth="1"/>
    <col min="15" max="16384" width="9.42578125" style="2"/>
  </cols>
  <sheetData>
    <row r="2" spans="2:14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>
      <c r="B3" s="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>
      <c r="B4" s="3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6" spans="2:14">
      <c r="B6" s="4" t="s">
        <v>3</v>
      </c>
      <c r="C6" s="5"/>
      <c r="F6" s="5"/>
      <c r="K6" s="5"/>
    </row>
    <row r="7" spans="2:14" ht="15" thickBot="1">
      <c r="C7" s="5"/>
      <c r="F7" s="5"/>
      <c r="K7" s="5"/>
    </row>
    <row r="8" spans="2:14" ht="6" customHeight="1">
      <c r="B8" s="6"/>
      <c r="C8" s="7"/>
      <c r="D8" s="8"/>
      <c r="E8" s="8"/>
      <c r="F8" s="9"/>
      <c r="K8" s="5"/>
    </row>
    <row r="9" spans="2:14">
      <c r="B9" s="10"/>
      <c r="C9" s="5"/>
      <c r="D9" s="11" t="s">
        <v>4</v>
      </c>
      <c r="F9" s="12">
        <v>45845</v>
      </c>
      <c r="K9" s="5"/>
    </row>
    <row r="10" spans="2:14">
      <c r="B10" s="10"/>
      <c r="C10" s="5"/>
      <c r="D10" s="11"/>
      <c r="F10" s="12" t="s">
        <v>5</v>
      </c>
      <c r="K10" s="5"/>
    </row>
    <row r="11" spans="2:14">
      <c r="B11" s="10"/>
      <c r="C11" s="5"/>
      <c r="D11" s="11" t="s">
        <v>6</v>
      </c>
      <c r="F11" s="13">
        <v>199313865</v>
      </c>
      <c r="K11" s="5"/>
    </row>
    <row r="12" spans="2:14" ht="4.5" customHeight="1">
      <c r="B12" s="10"/>
      <c r="C12" s="5"/>
      <c r="D12" s="11"/>
      <c r="F12" s="14"/>
      <c r="K12" s="5"/>
    </row>
    <row r="13" spans="2:14">
      <c r="B13" s="10"/>
      <c r="C13" s="5"/>
      <c r="D13" s="11" t="s">
        <v>7</v>
      </c>
      <c r="F13" s="15">
        <v>2326.5</v>
      </c>
      <c r="K13" s="5"/>
    </row>
    <row r="14" spans="2:14" ht="9" customHeight="1" thickBot="1">
      <c r="B14" s="16"/>
      <c r="C14" s="17"/>
      <c r="D14" s="18"/>
      <c r="E14" s="19"/>
      <c r="F14" s="20"/>
      <c r="K14" s="5"/>
    </row>
    <row r="15" spans="2:14">
      <c r="C15" s="5"/>
      <c r="F15" s="21"/>
      <c r="G15" s="22"/>
      <c r="H15" s="22"/>
      <c r="I15" s="22"/>
      <c r="K15" s="5"/>
    </row>
    <row r="16" spans="2:14" ht="15" thickBot="1">
      <c r="B16" s="23" t="s">
        <v>8</v>
      </c>
      <c r="C16" s="24" t="s">
        <v>9</v>
      </c>
      <c r="D16" s="23"/>
      <c r="F16" s="24" t="s">
        <v>10</v>
      </c>
      <c r="G16" s="25"/>
      <c r="H16" s="25"/>
      <c r="I16" s="25"/>
      <c r="J16" s="26"/>
      <c r="K16" s="24" t="s">
        <v>11</v>
      </c>
      <c r="L16" s="25"/>
      <c r="M16" s="25"/>
      <c r="N16" s="25"/>
    </row>
    <row r="17" spans="2:14" ht="57.75" thickBot="1">
      <c r="B17" s="27"/>
      <c r="C17" s="28" t="s">
        <v>12</v>
      </c>
      <c r="D17" s="29" t="s">
        <v>7</v>
      </c>
      <c r="F17" s="28" t="s">
        <v>12</v>
      </c>
      <c r="G17" s="29" t="s">
        <v>13</v>
      </c>
      <c r="H17" s="29" t="s">
        <v>14</v>
      </c>
      <c r="I17" s="29" t="s">
        <v>15</v>
      </c>
      <c r="K17" s="28" t="s">
        <v>12</v>
      </c>
      <c r="L17" s="29" t="s">
        <v>16</v>
      </c>
      <c r="M17" s="29" t="s">
        <v>17</v>
      </c>
      <c r="N17" s="29" t="s">
        <v>18</v>
      </c>
    </row>
    <row r="18" spans="2:14" ht="6" customHeight="1">
      <c r="C18" s="5"/>
      <c r="F18" s="5"/>
      <c r="K18" s="5"/>
    </row>
    <row r="19" spans="2:14">
      <c r="B19" s="4" t="s">
        <v>19</v>
      </c>
      <c r="C19" s="30">
        <f>SUM(C22:C141)</f>
        <v>199313865</v>
      </c>
      <c r="D19" s="4"/>
      <c r="E19" s="4"/>
      <c r="F19" s="30">
        <f>SUM(F22:F137)</f>
        <v>120335065</v>
      </c>
      <c r="G19" s="4"/>
      <c r="H19" s="4"/>
      <c r="I19" s="4"/>
      <c r="J19" s="4"/>
      <c r="K19" s="30">
        <f>SUM(K22:K137)</f>
        <v>78978800</v>
      </c>
      <c r="L19" s="4"/>
      <c r="M19" s="4"/>
      <c r="N19" s="4"/>
    </row>
    <row r="20" spans="2:14" ht="7.5" customHeight="1" thickBot="1">
      <c r="B20" s="27"/>
      <c r="C20" s="27"/>
      <c r="D20" s="27"/>
      <c r="F20" s="27"/>
      <c r="G20" s="27"/>
      <c r="H20" s="27"/>
      <c r="I20" s="27"/>
      <c r="K20" s="27"/>
      <c r="L20" s="27"/>
      <c r="M20" s="27"/>
      <c r="N20" s="27"/>
    </row>
    <row r="21" spans="2:14" ht="6.75" customHeight="1">
      <c r="C21" s="5"/>
      <c r="F21" s="5"/>
      <c r="K21" s="5"/>
    </row>
    <row r="22" spans="2:14">
      <c r="B22" s="31">
        <v>45784</v>
      </c>
      <c r="C22" s="32">
        <f>F22+K22</f>
        <v>3869057</v>
      </c>
      <c r="D22" s="33">
        <v>43.6</v>
      </c>
      <c r="E22" s="34"/>
      <c r="F22" s="32">
        <v>2349857</v>
      </c>
      <c r="G22" s="35">
        <v>8.5090000000000003</v>
      </c>
      <c r="H22" s="35">
        <v>8.3889999999999993</v>
      </c>
      <c r="I22" s="36">
        <v>8.4384999999999994</v>
      </c>
      <c r="J22" s="34"/>
      <c r="K22" s="32">
        <v>1519200</v>
      </c>
      <c r="L22" s="37">
        <v>88.15</v>
      </c>
      <c r="M22" s="37">
        <v>87.45</v>
      </c>
      <c r="N22" s="36">
        <v>87.827909000000005</v>
      </c>
    </row>
    <row r="23" spans="2:14">
      <c r="B23" s="31">
        <v>45785</v>
      </c>
      <c r="C23" s="32">
        <f t="shared" ref="C23:C64" si="0">F23+K23</f>
        <v>12166047</v>
      </c>
      <c r="D23" s="33">
        <v>179.7</v>
      </c>
      <c r="E23" s="34"/>
      <c r="F23" s="32">
        <v>7308047</v>
      </c>
      <c r="G23" s="35">
        <v>8.4629999999999992</v>
      </c>
      <c r="H23" s="35">
        <v>8.3529999999999998</v>
      </c>
      <c r="I23" s="36">
        <v>8.4159000000000006</v>
      </c>
      <c r="J23" s="34"/>
      <c r="K23" s="32">
        <v>4858000</v>
      </c>
      <c r="L23" s="37">
        <v>87.55</v>
      </c>
      <c r="M23" s="37">
        <v>86.25</v>
      </c>
      <c r="N23" s="36">
        <v>87.016137999999998</v>
      </c>
    </row>
    <row r="24" spans="2:14">
      <c r="B24" s="38">
        <v>45786</v>
      </c>
      <c r="C24" s="39">
        <f t="shared" si="0"/>
        <v>7522440</v>
      </c>
      <c r="D24" s="40">
        <v>264.39999999999998</v>
      </c>
      <c r="E24" s="41"/>
      <c r="F24" s="39">
        <v>4527240</v>
      </c>
      <c r="G24" s="42">
        <v>8.52</v>
      </c>
      <c r="H24" s="42">
        <v>8.4740000000000002</v>
      </c>
      <c r="I24" s="43">
        <v>8.5006000000000004</v>
      </c>
      <c r="J24" s="41"/>
      <c r="K24" s="39">
        <v>2995200</v>
      </c>
      <c r="L24" s="44">
        <v>87.55</v>
      </c>
      <c r="M24" s="44">
        <v>86.95</v>
      </c>
      <c r="N24" s="43">
        <v>87.422723000000005</v>
      </c>
    </row>
    <row r="25" spans="2:14">
      <c r="B25" s="31">
        <v>45789</v>
      </c>
      <c r="C25" s="32">
        <f t="shared" si="0"/>
        <v>4970458</v>
      </c>
      <c r="D25" s="33">
        <v>321.7</v>
      </c>
      <c r="E25" s="34"/>
      <c r="F25" s="32">
        <v>2588458</v>
      </c>
      <c r="G25" s="35">
        <v>8.8450000000000006</v>
      </c>
      <c r="H25" s="35">
        <v>8.7360000000000007</v>
      </c>
      <c r="I25" s="36">
        <v>8.8081999999999994</v>
      </c>
      <c r="J25" s="34"/>
      <c r="K25" s="32">
        <v>2382000</v>
      </c>
      <c r="L25" s="37">
        <v>90.6</v>
      </c>
      <c r="M25" s="37">
        <v>88.1</v>
      </c>
      <c r="N25" s="36">
        <v>88.631276</v>
      </c>
    </row>
    <row r="26" spans="2:14">
      <c r="B26" s="31">
        <v>45790</v>
      </c>
      <c r="C26" s="32">
        <f t="shared" si="0"/>
        <v>8386580</v>
      </c>
      <c r="D26" s="33">
        <v>418.6</v>
      </c>
      <c r="E26" s="34"/>
      <c r="F26" s="32">
        <v>5378980</v>
      </c>
      <c r="G26" s="35">
        <v>8.8179999999999996</v>
      </c>
      <c r="H26" s="35">
        <v>8.6910000000000007</v>
      </c>
      <c r="I26" s="36">
        <v>8.7739999999999991</v>
      </c>
      <c r="J26" s="34"/>
      <c r="K26" s="32">
        <v>3007600</v>
      </c>
      <c r="L26" s="37">
        <v>89.85</v>
      </c>
      <c r="M26" s="37">
        <v>89.15</v>
      </c>
      <c r="N26" s="36">
        <v>89.607693999999995</v>
      </c>
    </row>
    <row r="27" spans="2:14">
      <c r="B27" s="31">
        <v>45791</v>
      </c>
      <c r="C27" s="32">
        <f t="shared" si="0"/>
        <v>6998025</v>
      </c>
      <c r="D27" s="33">
        <v>499.6</v>
      </c>
      <c r="E27" s="34"/>
      <c r="F27" s="32">
        <v>4599225</v>
      </c>
      <c r="G27" s="35">
        <v>8.7739999999999991</v>
      </c>
      <c r="H27" s="35">
        <v>8.5749999999999993</v>
      </c>
      <c r="I27" s="36">
        <v>8.6620000000000008</v>
      </c>
      <c r="J27" s="34"/>
      <c r="K27" s="32">
        <v>2398800</v>
      </c>
      <c r="L27" s="37">
        <v>90.9</v>
      </c>
      <c r="M27" s="37">
        <v>89.95</v>
      </c>
      <c r="N27" s="36">
        <v>90.368159000000006</v>
      </c>
    </row>
    <row r="28" spans="2:14">
      <c r="B28" s="31">
        <v>45792</v>
      </c>
      <c r="C28" s="32">
        <f t="shared" si="0"/>
        <v>6780913</v>
      </c>
      <c r="D28" s="33">
        <v>578.4</v>
      </c>
      <c r="E28" s="34"/>
      <c r="F28" s="32">
        <v>3562113</v>
      </c>
      <c r="G28" s="35">
        <v>8.8179999999999996</v>
      </c>
      <c r="H28" s="35">
        <v>8.7119999999999997</v>
      </c>
      <c r="I28" s="36">
        <v>8.7812999999999999</v>
      </c>
      <c r="J28" s="34"/>
      <c r="K28" s="32">
        <v>3218800</v>
      </c>
      <c r="L28" s="37">
        <v>90.75</v>
      </c>
      <c r="M28" s="37">
        <v>90</v>
      </c>
      <c r="N28" s="36">
        <v>90.359388999999993</v>
      </c>
    </row>
    <row r="29" spans="2:14">
      <c r="B29" s="38">
        <v>45793</v>
      </c>
      <c r="C29" s="39">
        <f t="shared" si="0"/>
        <v>6115043</v>
      </c>
      <c r="D29" s="40">
        <v>649.70000000000005</v>
      </c>
      <c r="E29" s="41"/>
      <c r="F29" s="39">
        <v>3873443</v>
      </c>
      <c r="G29" s="42">
        <v>8.82</v>
      </c>
      <c r="H29" s="42">
        <v>8.7439999999999998</v>
      </c>
      <c r="I29" s="43">
        <v>8.7802000000000007</v>
      </c>
      <c r="J29" s="41"/>
      <c r="K29" s="39">
        <v>2241600</v>
      </c>
      <c r="L29" s="44">
        <v>91.2</v>
      </c>
      <c r="M29" s="44">
        <v>90.5</v>
      </c>
      <c r="N29" s="43">
        <v>90.851293999999996</v>
      </c>
    </row>
    <row r="30" spans="2:14">
      <c r="B30" s="31">
        <v>45796</v>
      </c>
      <c r="C30" s="32">
        <f t="shared" si="0"/>
        <v>7789266</v>
      </c>
      <c r="D30" s="33">
        <v>740.9</v>
      </c>
      <c r="E30" s="34"/>
      <c r="F30" s="32">
        <v>4972866</v>
      </c>
      <c r="G30" s="35">
        <v>8.8209999999999997</v>
      </c>
      <c r="H30" s="35">
        <v>8.7249999999999996</v>
      </c>
      <c r="I30" s="36">
        <v>8.7710000000000008</v>
      </c>
      <c r="J30" s="34"/>
      <c r="K30" s="32">
        <v>2816400</v>
      </c>
      <c r="L30" s="37">
        <v>91.45</v>
      </c>
      <c r="M30" s="37">
        <v>90.8</v>
      </c>
      <c r="N30" s="36">
        <v>91.035719</v>
      </c>
    </row>
    <row r="31" spans="2:14">
      <c r="B31" s="31">
        <v>45797</v>
      </c>
      <c r="C31" s="32">
        <f t="shared" si="0"/>
        <v>2256310</v>
      </c>
      <c r="D31" s="33">
        <v>767.5</v>
      </c>
      <c r="E31" s="34"/>
      <c r="F31" s="32">
        <v>981510</v>
      </c>
      <c r="G31" s="35">
        <v>8.9149999999999991</v>
      </c>
      <c r="H31" s="35">
        <v>8.83</v>
      </c>
      <c r="I31" s="36">
        <v>8.8686000000000007</v>
      </c>
      <c r="J31" s="34"/>
      <c r="K31" s="32">
        <v>1274800</v>
      </c>
      <c r="L31" s="37">
        <v>92.7</v>
      </c>
      <c r="M31" s="37">
        <v>91.65</v>
      </c>
      <c r="N31" s="36">
        <v>92.260794000000004</v>
      </c>
    </row>
    <row r="32" spans="2:14">
      <c r="B32" s="31">
        <v>45798</v>
      </c>
      <c r="C32" s="32">
        <f t="shared" si="0"/>
        <v>5346901</v>
      </c>
      <c r="D32" s="33">
        <v>831</v>
      </c>
      <c r="E32" s="34"/>
      <c r="F32" s="32">
        <v>3706501</v>
      </c>
      <c r="G32" s="35">
        <v>8.9090000000000007</v>
      </c>
      <c r="H32" s="35">
        <v>8.7940000000000005</v>
      </c>
      <c r="I32" s="36">
        <v>8.86</v>
      </c>
      <c r="J32" s="34"/>
      <c r="K32" s="32">
        <v>1640400</v>
      </c>
      <c r="L32" s="37">
        <v>93.4</v>
      </c>
      <c r="M32" s="37">
        <v>92.1</v>
      </c>
      <c r="N32" s="36">
        <v>92.775689</v>
      </c>
    </row>
    <row r="33" spans="2:14">
      <c r="B33" s="31">
        <v>45799</v>
      </c>
      <c r="C33" s="32">
        <f t="shared" si="0"/>
        <v>8779161</v>
      </c>
      <c r="D33" s="33">
        <v>934.5</v>
      </c>
      <c r="E33" s="34"/>
      <c r="F33" s="32">
        <v>5765561</v>
      </c>
      <c r="G33" s="35">
        <v>8.8699999999999992</v>
      </c>
      <c r="H33" s="35">
        <v>8.7479999999999993</v>
      </c>
      <c r="I33" s="36">
        <v>8.7803000000000004</v>
      </c>
      <c r="J33" s="34"/>
      <c r="K33" s="32">
        <v>3013600</v>
      </c>
      <c r="L33" s="37">
        <v>93.15</v>
      </c>
      <c r="M33" s="37">
        <v>91.85</v>
      </c>
      <c r="N33" s="36">
        <v>92.654301000000004</v>
      </c>
    </row>
    <row r="34" spans="2:14">
      <c r="B34" s="38">
        <v>45800</v>
      </c>
      <c r="C34" s="39">
        <f t="shared" si="0"/>
        <v>9432471</v>
      </c>
      <c r="D34" s="40">
        <v>1045.4000000000001</v>
      </c>
      <c r="E34" s="41"/>
      <c r="F34" s="39">
        <v>7912471</v>
      </c>
      <c r="G34" s="42">
        <v>8.8390000000000004</v>
      </c>
      <c r="H34" s="42">
        <v>8.4719999999999995</v>
      </c>
      <c r="I34" s="43">
        <v>8.6870999999999992</v>
      </c>
      <c r="J34" s="41"/>
      <c r="K34" s="39">
        <v>1520000</v>
      </c>
      <c r="L34" s="44">
        <v>93.65</v>
      </c>
      <c r="M34" s="44">
        <v>92.95</v>
      </c>
      <c r="N34" s="43">
        <v>93.242420999999993</v>
      </c>
    </row>
    <row r="35" spans="2:14">
      <c r="B35" s="31">
        <v>45803</v>
      </c>
      <c r="C35" s="32">
        <f t="shared" si="0"/>
        <v>3170800</v>
      </c>
      <c r="D35" s="33">
        <v>1083</v>
      </c>
      <c r="E35" s="34"/>
      <c r="F35" s="32">
        <v>0</v>
      </c>
      <c r="G35" s="35">
        <v>0</v>
      </c>
      <c r="H35" s="35">
        <v>0</v>
      </c>
      <c r="I35" s="36">
        <v>0</v>
      </c>
      <c r="J35" s="34"/>
      <c r="K35" s="32">
        <v>3170800</v>
      </c>
      <c r="L35" s="37">
        <v>93.35</v>
      </c>
      <c r="M35" s="37">
        <v>92.45</v>
      </c>
      <c r="N35" s="36">
        <v>92.876812999999999</v>
      </c>
    </row>
    <row r="36" spans="2:14">
      <c r="B36" s="31">
        <v>45804</v>
      </c>
      <c r="C36" s="32">
        <f t="shared" si="0"/>
        <v>4211613</v>
      </c>
      <c r="D36" s="33">
        <v>1132.8</v>
      </c>
      <c r="E36" s="34"/>
      <c r="F36" s="32">
        <v>716413</v>
      </c>
      <c r="G36" s="35">
        <v>8.75</v>
      </c>
      <c r="H36" s="35">
        <v>8.6669999999999998</v>
      </c>
      <c r="I36" s="36">
        <v>8.6903000000000006</v>
      </c>
      <c r="J36" s="34"/>
      <c r="K36" s="32">
        <v>3495200</v>
      </c>
      <c r="L36" s="37">
        <v>93.05</v>
      </c>
      <c r="M36" s="37">
        <v>92.35</v>
      </c>
      <c r="N36" s="36">
        <v>92.687577000000005</v>
      </c>
    </row>
    <row r="37" spans="2:14">
      <c r="B37" s="31">
        <v>45805</v>
      </c>
      <c r="C37" s="32">
        <f t="shared" si="0"/>
        <v>9280137</v>
      </c>
      <c r="D37" s="33">
        <v>1241.7</v>
      </c>
      <c r="E37" s="34"/>
      <c r="F37" s="32">
        <v>5340537</v>
      </c>
      <c r="G37" s="35">
        <v>8.7200000000000006</v>
      </c>
      <c r="H37" s="35">
        <v>8.65</v>
      </c>
      <c r="I37" s="36">
        <v>8.69</v>
      </c>
      <c r="J37" s="34"/>
      <c r="K37" s="32">
        <v>3939600</v>
      </c>
      <c r="L37" s="37">
        <v>92.55</v>
      </c>
      <c r="M37" s="37">
        <v>91.5</v>
      </c>
      <c r="N37" s="36">
        <v>91.909412000000003</v>
      </c>
    </row>
    <row r="38" spans="2:14">
      <c r="B38" s="31">
        <v>45806</v>
      </c>
      <c r="C38" s="32">
        <f t="shared" si="0"/>
        <v>5518059</v>
      </c>
      <c r="D38" s="33">
        <v>1306.5</v>
      </c>
      <c r="E38" s="34"/>
      <c r="F38" s="32">
        <v>2865659</v>
      </c>
      <c r="G38" s="35">
        <v>8.7880000000000003</v>
      </c>
      <c r="H38" s="35">
        <v>8.7040000000000006</v>
      </c>
      <c r="I38" s="36">
        <v>8.7352000000000007</v>
      </c>
      <c r="J38" s="34"/>
      <c r="K38" s="32">
        <v>2652400</v>
      </c>
      <c r="L38" s="37">
        <v>92.55</v>
      </c>
      <c r="M38" s="37">
        <v>91.65</v>
      </c>
      <c r="N38" s="36">
        <v>92.058468000000005</v>
      </c>
    </row>
    <row r="39" spans="2:14">
      <c r="B39" s="38">
        <v>45807</v>
      </c>
      <c r="C39" s="39">
        <f t="shared" si="0"/>
        <v>4597884</v>
      </c>
      <c r="D39" s="40">
        <v>1360.6</v>
      </c>
      <c r="E39" s="41"/>
      <c r="F39" s="39">
        <v>1952284</v>
      </c>
      <c r="G39" s="42">
        <v>8.8000000000000007</v>
      </c>
      <c r="H39" s="42">
        <v>8.6969999999999992</v>
      </c>
      <c r="I39" s="43">
        <v>8.7555999999999994</v>
      </c>
      <c r="J39" s="41"/>
      <c r="K39" s="39">
        <v>2645600</v>
      </c>
      <c r="L39" s="44">
        <v>92.25</v>
      </c>
      <c r="M39" s="44">
        <v>91.75</v>
      </c>
      <c r="N39" s="43">
        <v>92.007339999999999</v>
      </c>
    </row>
    <row r="40" spans="2:14">
      <c r="B40" s="31">
        <v>45810</v>
      </c>
      <c r="C40" s="32">
        <f t="shared" si="0"/>
        <v>9647913</v>
      </c>
      <c r="D40" s="33">
        <v>1474.2</v>
      </c>
      <c r="E40" s="34"/>
      <c r="F40" s="32">
        <v>5824713</v>
      </c>
      <c r="G40" s="35">
        <v>8.7899999999999991</v>
      </c>
      <c r="H40" s="35">
        <v>8.6880000000000006</v>
      </c>
      <c r="I40" s="36">
        <v>8.7363</v>
      </c>
      <c r="J40" s="34"/>
      <c r="K40" s="32">
        <v>3823200</v>
      </c>
      <c r="L40" s="37">
        <v>92.6</v>
      </c>
      <c r="M40" s="37">
        <v>90.9</v>
      </c>
      <c r="N40" s="36">
        <v>91.670924999999997</v>
      </c>
    </row>
    <row r="41" spans="2:14">
      <c r="B41" s="31">
        <v>45811</v>
      </c>
      <c r="C41" s="32">
        <f t="shared" si="0"/>
        <v>2870752</v>
      </c>
      <c r="D41" s="33">
        <v>1508</v>
      </c>
      <c r="E41" s="34"/>
      <c r="F41" s="32">
        <v>2640352</v>
      </c>
      <c r="G41" s="35">
        <v>8.7469999999999999</v>
      </c>
      <c r="H41" s="35">
        <v>8.61</v>
      </c>
      <c r="I41" s="36">
        <v>8.6897000000000002</v>
      </c>
      <c r="J41" s="34"/>
      <c r="K41" s="32">
        <v>230400</v>
      </c>
      <c r="L41" s="37">
        <v>93.65</v>
      </c>
      <c r="M41" s="37">
        <v>92.8</v>
      </c>
      <c r="N41" s="36">
        <v>93.180815999999993</v>
      </c>
    </row>
    <row r="42" spans="2:14">
      <c r="B42" s="31">
        <v>45812</v>
      </c>
      <c r="C42" s="32">
        <f t="shared" si="0"/>
        <v>2481921</v>
      </c>
      <c r="D42" s="33">
        <v>1537.3</v>
      </c>
      <c r="E42" s="34"/>
      <c r="F42" s="32">
        <v>1452321</v>
      </c>
      <c r="G42" s="35">
        <v>8.8000000000000007</v>
      </c>
      <c r="H42" s="35">
        <v>8.7050000000000001</v>
      </c>
      <c r="I42" s="36">
        <v>8.7378</v>
      </c>
      <c r="J42" s="34"/>
      <c r="K42" s="32">
        <v>1029600</v>
      </c>
      <c r="L42" s="37">
        <v>93.05</v>
      </c>
      <c r="M42" s="37">
        <v>92.4</v>
      </c>
      <c r="N42" s="36">
        <v>92.764549000000002</v>
      </c>
    </row>
    <row r="43" spans="2:14">
      <c r="B43" s="31">
        <v>45813</v>
      </c>
      <c r="C43" s="32">
        <f t="shared" si="0"/>
        <v>2388143</v>
      </c>
      <c r="D43" s="33">
        <v>1565.6</v>
      </c>
      <c r="E43" s="34"/>
      <c r="F43" s="32">
        <v>1516943</v>
      </c>
      <c r="G43" s="35">
        <v>8.7919999999999998</v>
      </c>
      <c r="H43" s="35">
        <v>8.6969999999999992</v>
      </c>
      <c r="I43" s="36">
        <v>8.7454000000000001</v>
      </c>
      <c r="J43" s="34"/>
      <c r="K43" s="32">
        <v>871200</v>
      </c>
      <c r="L43" s="37">
        <v>93.5</v>
      </c>
      <c r="M43" s="37">
        <v>92.75</v>
      </c>
      <c r="N43" s="36">
        <v>93.043594999999996</v>
      </c>
    </row>
    <row r="44" spans="2:14">
      <c r="B44" s="38">
        <v>45814</v>
      </c>
      <c r="C44" s="39">
        <f t="shared" si="0"/>
        <v>1931974</v>
      </c>
      <c r="D44" s="40">
        <v>1588.5</v>
      </c>
      <c r="E44" s="41"/>
      <c r="F44" s="39">
        <v>515574</v>
      </c>
      <c r="G44" s="42">
        <v>8.7949999999999999</v>
      </c>
      <c r="H44" s="42">
        <v>8.7360000000000007</v>
      </c>
      <c r="I44" s="43">
        <v>8.7615999999999996</v>
      </c>
      <c r="J44" s="41"/>
      <c r="K44" s="39">
        <v>1416400</v>
      </c>
      <c r="L44" s="44">
        <v>93.1</v>
      </c>
      <c r="M44" s="44">
        <v>92.65</v>
      </c>
      <c r="N44" s="43">
        <v>92.863371999999998</v>
      </c>
    </row>
    <row r="45" spans="2:14">
      <c r="B45" s="31">
        <v>45817</v>
      </c>
      <c r="C45" s="32">
        <f t="shared" si="0"/>
        <v>1160542</v>
      </c>
      <c r="D45" s="33">
        <v>1602.4</v>
      </c>
      <c r="E45" s="34"/>
      <c r="F45" s="32">
        <v>520942</v>
      </c>
      <c r="G45" s="35">
        <v>8.8699999999999992</v>
      </c>
      <c r="H45" s="35">
        <v>8.8019999999999996</v>
      </c>
      <c r="I45" s="36">
        <v>8.8332999999999995</v>
      </c>
      <c r="J45" s="34"/>
      <c r="K45" s="32">
        <v>639600</v>
      </c>
      <c r="L45" s="37">
        <v>93.8</v>
      </c>
      <c r="M45" s="37">
        <v>93.25</v>
      </c>
      <c r="N45" s="36">
        <v>93.532957999999994</v>
      </c>
    </row>
    <row r="46" spans="2:14">
      <c r="B46" s="31">
        <v>45818</v>
      </c>
      <c r="C46" s="32">
        <f t="shared" si="0"/>
        <v>1860065</v>
      </c>
      <c r="D46" s="33">
        <v>1624.4</v>
      </c>
      <c r="E46" s="34"/>
      <c r="F46" s="32">
        <v>1856865</v>
      </c>
      <c r="G46" s="35">
        <v>8.8729999999999993</v>
      </c>
      <c r="H46" s="35">
        <v>8.75</v>
      </c>
      <c r="I46" s="36">
        <v>8.7871000000000006</v>
      </c>
      <c r="J46" s="34"/>
      <c r="K46" s="32">
        <v>3200</v>
      </c>
      <c r="L46" s="37">
        <v>93.8</v>
      </c>
      <c r="M46" s="37">
        <v>93.4</v>
      </c>
      <c r="N46" s="36">
        <v>93.618750000000006</v>
      </c>
    </row>
    <row r="47" spans="2:14">
      <c r="B47" s="31">
        <v>45819</v>
      </c>
      <c r="C47" s="32">
        <f t="shared" si="0"/>
        <v>6785992</v>
      </c>
      <c r="D47" s="33">
        <v>1704.9</v>
      </c>
      <c r="E47" s="34"/>
      <c r="F47" s="32">
        <v>5696792</v>
      </c>
      <c r="G47" s="35">
        <v>8.85</v>
      </c>
      <c r="H47" s="35">
        <v>8.734</v>
      </c>
      <c r="I47" s="36">
        <v>8.7756000000000007</v>
      </c>
      <c r="J47" s="34"/>
      <c r="K47" s="32">
        <v>1089200</v>
      </c>
      <c r="L47" s="37">
        <v>93.9</v>
      </c>
      <c r="M47" s="37">
        <v>93.15</v>
      </c>
      <c r="N47" s="36">
        <v>93.420271999999997</v>
      </c>
    </row>
    <row r="48" spans="2:14">
      <c r="B48" s="31">
        <v>45820</v>
      </c>
      <c r="C48" s="32">
        <f t="shared" si="0"/>
        <v>8607501</v>
      </c>
      <c r="D48" s="33">
        <v>1806.8</v>
      </c>
      <c r="E48" s="34"/>
      <c r="F48" s="32">
        <v>5171501</v>
      </c>
      <c r="G48" s="35">
        <v>8.7680000000000007</v>
      </c>
      <c r="H48" s="35">
        <v>8.6739999999999995</v>
      </c>
      <c r="I48" s="36">
        <v>8.7148000000000003</v>
      </c>
      <c r="J48" s="34"/>
      <c r="K48" s="32">
        <v>3436000</v>
      </c>
      <c r="L48" s="37">
        <v>93.3</v>
      </c>
      <c r="M48" s="37">
        <v>92.65</v>
      </c>
      <c r="N48" s="36">
        <v>92.978166000000002</v>
      </c>
    </row>
    <row r="49" spans="2:14">
      <c r="B49" s="38">
        <v>45821</v>
      </c>
      <c r="C49" s="39">
        <f t="shared" si="0"/>
        <v>8884017</v>
      </c>
      <c r="D49" s="40">
        <v>1911.1</v>
      </c>
      <c r="E49" s="41"/>
      <c r="F49" s="39">
        <v>5114417</v>
      </c>
      <c r="G49" s="42">
        <v>8.7010000000000005</v>
      </c>
      <c r="H49" s="42">
        <v>8.6010000000000009</v>
      </c>
      <c r="I49" s="43">
        <v>8.6506000000000007</v>
      </c>
      <c r="J49" s="41"/>
      <c r="K49" s="39">
        <v>3769600</v>
      </c>
      <c r="L49" s="44">
        <v>93</v>
      </c>
      <c r="M49" s="44">
        <v>91.45</v>
      </c>
      <c r="N49" s="43">
        <v>92.356070000000003</v>
      </c>
    </row>
    <row r="50" spans="2:14">
      <c r="B50" s="31">
        <v>45824</v>
      </c>
      <c r="C50" s="32">
        <f t="shared" si="0"/>
        <v>3682015</v>
      </c>
      <c r="D50" s="33">
        <v>1954.3</v>
      </c>
      <c r="E50" s="34"/>
      <c r="F50" s="32">
        <v>999215</v>
      </c>
      <c r="G50" s="35">
        <v>8.7620000000000005</v>
      </c>
      <c r="H50" s="35">
        <v>8.6929999999999996</v>
      </c>
      <c r="I50" s="36">
        <v>8.7216000000000005</v>
      </c>
      <c r="J50" s="34"/>
      <c r="K50" s="32">
        <v>2682800</v>
      </c>
      <c r="L50" s="37">
        <v>92.9</v>
      </c>
      <c r="M50" s="37">
        <v>91.4</v>
      </c>
      <c r="N50" s="36">
        <v>91.878812999999994</v>
      </c>
    </row>
    <row r="51" spans="2:14">
      <c r="B51" s="31">
        <v>45825</v>
      </c>
      <c r="C51" s="32">
        <f t="shared" si="0"/>
        <v>6211607</v>
      </c>
      <c r="D51" s="33">
        <v>2027.2</v>
      </c>
      <c r="E51" s="34"/>
      <c r="F51" s="32">
        <v>4307607</v>
      </c>
      <c r="G51" s="35">
        <v>8.6780000000000008</v>
      </c>
      <c r="H51" s="35">
        <v>8.6259999999999994</v>
      </c>
      <c r="I51" s="36">
        <v>8.6555999999999997</v>
      </c>
      <c r="J51" s="34"/>
      <c r="K51" s="32">
        <v>1904000</v>
      </c>
      <c r="L51" s="37">
        <v>92.75</v>
      </c>
      <c r="M51" s="37">
        <v>91.85</v>
      </c>
      <c r="N51" s="36">
        <v>92.280503999999993</v>
      </c>
    </row>
    <row r="52" spans="2:14">
      <c r="B52" s="31">
        <v>45826</v>
      </c>
      <c r="C52" s="32">
        <f t="shared" si="0"/>
        <v>8094360</v>
      </c>
      <c r="D52" s="33">
        <v>2122</v>
      </c>
      <c r="E52" s="34"/>
      <c r="F52" s="32">
        <v>4828760</v>
      </c>
      <c r="G52" s="35">
        <v>8.7750000000000004</v>
      </c>
      <c r="H52" s="35">
        <v>8.68</v>
      </c>
      <c r="I52" s="36">
        <v>8.7142999999999997</v>
      </c>
      <c r="J52" s="34"/>
      <c r="K52" s="32">
        <v>3265600</v>
      </c>
      <c r="L52" s="37">
        <v>92.05</v>
      </c>
      <c r="M52" s="37">
        <v>91.55</v>
      </c>
      <c r="N52" s="36">
        <v>91.804134000000005</v>
      </c>
    </row>
    <row r="53" spans="2:14">
      <c r="B53" s="31">
        <v>45827</v>
      </c>
      <c r="C53" s="32">
        <f t="shared" si="0"/>
        <v>8177802</v>
      </c>
      <c r="D53" s="33">
        <v>2217.4</v>
      </c>
      <c r="E53" s="34"/>
      <c r="F53" s="32">
        <v>4977802</v>
      </c>
      <c r="G53" s="35">
        <v>8.7240000000000002</v>
      </c>
      <c r="H53" s="35">
        <v>8.6590000000000007</v>
      </c>
      <c r="I53" s="36">
        <v>8.6923999999999992</v>
      </c>
      <c r="J53" s="34"/>
      <c r="K53" s="32">
        <v>3200000</v>
      </c>
      <c r="L53" s="37">
        <v>92.3</v>
      </c>
      <c r="M53" s="37">
        <v>91.1</v>
      </c>
      <c r="N53" s="36">
        <v>91.330968999999996</v>
      </c>
    </row>
    <row r="54" spans="2:14">
      <c r="B54" s="38">
        <v>45828</v>
      </c>
      <c r="C54" s="39">
        <f t="shared" si="0"/>
        <v>954737</v>
      </c>
      <c r="D54" s="40">
        <v>2228.6</v>
      </c>
      <c r="E54" s="41"/>
      <c r="F54" s="39">
        <v>477937</v>
      </c>
      <c r="G54" s="42">
        <v>8.7449999999999992</v>
      </c>
      <c r="H54" s="42">
        <v>8.6820000000000004</v>
      </c>
      <c r="I54" s="43">
        <v>8.7325999999999997</v>
      </c>
      <c r="J54" s="41"/>
      <c r="K54" s="39">
        <v>476800</v>
      </c>
      <c r="L54" s="44">
        <v>91.9</v>
      </c>
      <c r="M54" s="44">
        <v>91.5</v>
      </c>
      <c r="N54" s="43">
        <v>91.612331999999995</v>
      </c>
    </row>
    <row r="55" spans="2:14">
      <c r="B55" s="31">
        <v>45831</v>
      </c>
      <c r="C55" s="32">
        <f t="shared" si="0"/>
        <v>6982994</v>
      </c>
      <c r="D55" s="33">
        <v>2309.6</v>
      </c>
      <c r="E55" s="34"/>
      <c r="F55" s="32">
        <v>5008994</v>
      </c>
      <c r="G55" s="35">
        <v>8.7059999999999995</v>
      </c>
      <c r="H55" s="35">
        <v>8.6080000000000005</v>
      </c>
      <c r="I55" s="36">
        <v>8.6523000000000003</v>
      </c>
      <c r="J55" s="34"/>
      <c r="K55" s="32">
        <v>1974000</v>
      </c>
      <c r="L55" s="37">
        <v>91.95</v>
      </c>
      <c r="M55" s="37">
        <v>91.2</v>
      </c>
      <c r="N55" s="36">
        <v>91.639453000000003</v>
      </c>
    </row>
    <row r="56" spans="2:14">
      <c r="B56" s="31">
        <v>45832</v>
      </c>
      <c r="C56" s="32">
        <f t="shared" si="0"/>
        <v>38376</v>
      </c>
      <c r="D56" s="33">
        <v>2310.1</v>
      </c>
      <c r="E56" s="34"/>
      <c r="F56" s="32">
        <v>1176</v>
      </c>
      <c r="G56" s="35">
        <v>8.8290000000000006</v>
      </c>
      <c r="H56" s="35">
        <v>8.7949999999999999</v>
      </c>
      <c r="I56" s="36">
        <v>8.8119999999999994</v>
      </c>
      <c r="J56" s="34"/>
      <c r="K56" s="32">
        <v>37200</v>
      </c>
      <c r="L56" s="37">
        <v>92.6</v>
      </c>
      <c r="M56" s="37">
        <v>92.45</v>
      </c>
      <c r="N56" s="36">
        <v>92.538172000000003</v>
      </c>
    </row>
    <row r="57" spans="2:14">
      <c r="B57" s="31">
        <v>45833</v>
      </c>
      <c r="C57" s="32">
        <f t="shared" si="0"/>
        <v>0</v>
      </c>
      <c r="D57" s="33">
        <v>2310.1</v>
      </c>
      <c r="E57" s="34"/>
      <c r="F57" s="32">
        <v>0</v>
      </c>
      <c r="G57" s="35">
        <v>0</v>
      </c>
      <c r="H57" s="35">
        <v>0</v>
      </c>
      <c r="I57" s="36">
        <v>0</v>
      </c>
      <c r="J57" s="34"/>
      <c r="K57" s="32">
        <v>0</v>
      </c>
      <c r="L57" s="37">
        <v>0</v>
      </c>
      <c r="M57" s="37">
        <v>0</v>
      </c>
      <c r="N57" s="36">
        <v>0</v>
      </c>
    </row>
    <row r="58" spans="2:14">
      <c r="B58" s="31">
        <v>45834</v>
      </c>
      <c r="C58" s="32">
        <f t="shared" si="0"/>
        <v>0</v>
      </c>
      <c r="D58" s="33">
        <v>2310.1</v>
      </c>
      <c r="E58" s="34"/>
      <c r="F58" s="32">
        <v>0</v>
      </c>
      <c r="G58" s="35">
        <v>0</v>
      </c>
      <c r="H58" s="35">
        <v>0</v>
      </c>
      <c r="I58" s="36">
        <v>0</v>
      </c>
      <c r="J58" s="34"/>
      <c r="K58" s="32">
        <v>0</v>
      </c>
      <c r="L58" s="37">
        <v>0</v>
      </c>
      <c r="M58" s="37">
        <v>0</v>
      </c>
      <c r="N58" s="36">
        <v>0</v>
      </c>
    </row>
    <row r="59" spans="2:14">
      <c r="B59" s="38">
        <v>45835</v>
      </c>
      <c r="C59" s="39">
        <f t="shared" si="0"/>
        <v>0</v>
      </c>
      <c r="D59" s="40">
        <v>2310.1</v>
      </c>
      <c r="E59" s="41"/>
      <c r="F59" s="39">
        <v>0</v>
      </c>
      <c r="G59" s="42">
        <v>0</v>
      </c>
      <c r="H59" s="42">
        <v>0</v>
      </c>
      <c r="I59" s="43">
        <v>0</v>
      </c>
      <c r="J59" s="41"/>
      <c r="K59" s="39">
        <v>0</v>
      </c>
      <c r="L59" s="44">
        <v>0</v>
      </c>
      <c r="M59" s="44">
        <v>0</v>
      </c>
      <c r="N59" s="43">
        <v>0</v>
      </c>
    </row>
    <row r="60" spans="2:14">
      <c r="B60" s="31">
        <v>45838</v>
      </c>
      <c r="C60" s="32">
        <f t="shared" si="0"/>
        <v>0</v>
      </c>
      <c r="D60" s="33">
        <v>2310.1</v>
      </c>
      <c r="E60" s="34"/>
      <c r="F60" s="32">
        <v>0</v>
      </c>
      <c r="G60" s="35">
        <v>0</v>
      </c>
      <c r="H60" s="35">
        <v>0</v>
      </c>
      <c r="I60" s="36">
        <v>0</v>
      </c>
      <c r="J60" s="34"/>
      <c r="K60" s="32">
        <v>0</v>
      </c>
      <c r="L60" s="37">
        <v>0</v>
      </c>
      <c r="M60" s="37">
        <v>0</v>
      </c>
      <c r="N60" s="36">
        <v>0</v>
      </c>
    </row>
    <row r="61" spans="2:14">
      <c r="B61" s="31">
        <v>45839</v>
      </c>
      <c r="C61" s="32">
        <f t="shared" si="0"/>
        <v>102144</v>
      </c>
      <c r="D61" s="33">
        <v>2311.3000000000002</v>
      </c>
      <c r="E61" s="34"/>
      <c r="F61" s="32">
        <v>102144</v>
      </c>
      <c r="G61" s="35">
        <v>8.7360000000000007</v>
      </c>
      <c r="H61" s="35">
        <v>8.6750000000000007</v>
      </c>
      <c r="I61" s="36">
        <v>8.7047000000000008</v>
      </c>
      <c r="J61" s="34"/>
      <c r="K61" s="32">
        <v>0</v>
      </c>
      <c r="L61" s="37">
        <v>0</v>
      </c>
      <c r="M61" s="37">
        <v>0</v>
      </c>
      <c r="N61" s="36">
        <v>0</v>
      </c>
    </row>
    <row r="62" spans="2:14">
      <c r="B62" s="31">
        <v>45840</v>
      </c>
      <c r="C62" s="32">
        <f t="shared" si="0"/>
        <v>3219</v>
      </c>
      <c r="D62" s="33">
        <v>2311.3000000000002</v>
      </c>
      <c r="E62" s="34"/>
      <c r="F62" s="32">
        <v>3219</v>
      </c>
      <c r="G62" s="35">
        <v>8.86</v>
      </c>
      <c r="H62" s="35">
        <v>8.8179999999999996</v>
      </c>
      <c r="I62" s="36">
        <v>8.8416999999999994</v>
      </c>
      <c r="J62" s="34"/>
      <c r="K62" s="32">
        <v>0</v>
      </c>
      <c r="L62" s="37">
        <v>0</v>
      </c>
      <c r="M62" s="37">
        <v>0</v>
      </c>
      <c r="N62" s="36">
        <v>0</v>
      </c>
    </row>
    <row r="63" spans="2:14">
      <c r="B63" s="31">
        <v>45841</v>
      </c>
      <c r="C63" s="32">
        <f t="shared" si="0"/>
        <v>655532</v>
      </c>
      <c r="D63" s="33">
        <v>2319.1999999999998</v>
      </c>
      <c r="E63" s="34"/>
      <c r="F63" s="32">
        <v>649132</v>
      </c>
      <c r="G63" s="35">
        <v>8.8490000000000002</v>
      </c>
      <c r="H63" s="35">
        <v>8.8019999999999996</v>
      </c>
      <c r="I63" s="36">
        <v>8.8306000000000004</v>
      </c>
      <c r="J63" s="34"/>
      <c r="K63" s="32">
        <v>6400</v>
      </c>
      <c r="L63" s="37">
        <v>94.8</v>
      </c>
      <c r="M63" s="37">
        <v>94.45</v>
      </c>
      <c r="N63" s="36">
        <v>94.640625</v>
      </c>
    </row>
    <row r="64" spans="2:14">
      <c r="B64" s="38">
        <v>45842</v>
      </c>
      <c r="C64" s="39">
        <f t="shared" si="0"/>
        <v>601094</v>
      </c>
      <c r="D64" s="40">
        <v>2326.5</v>
      </c>
      <c r="E64" s="41"/>
      <c r="F64" s="39">
        <v>267494</v>
      </c>
      <c r="G64" s="42">
        <v>8.8670000000000009</v>
      </c>
      <c r="H64" s="42">
        <v>8.8030000000000008</v>
      </c>
      <c r="I64" s="43">
        <v>8.8394999999999992</v>
      </c>
      <c r="J64" s="41"/>
      <c r="K64" s="39">
        <v>333600</v>
      </c>
      <c r="L64" s="44">
        <v>94.85</v>
      </c>
      <c r="M64" s="44">
        <v>94.5</v>
      </c>
      <c r="N64" s="43">
        <v>94.709173000000007</v>
      </c>
    </row>
  </sheetData>
  <pageMargins left="0.7" right="0.7" top="0.75" bottom="0.75" header="0.3" footer="0.3"/>
  <pageSetup paperSize="9" scale="50" orientation="portrait" r:id="rId1"/>
  <headerFooter>
    <oddFooter>&amp;C&amp;1#&amp;"Calibri"&amp;10&amp;K000000RESTRICTED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2025-02-21T12:29:26Z</dcterms:created>
  <dcterms:modified xsi:type="dcterms:W3CDTF">2025-07-07T14:33:47Z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51b4f6-a95e-46a7-8457-84c26f440032_Enabled">
    <vt:lpwstr>true</vt:lpwstr>
  </property>
  <property fmtid="{D5CDD505-2E9C-101B-9397-08002B2CF9AE}" pid="3" name="MSIP_Label_f851b4f6-a95e-46a7-8457-84c26f440032_SetDate">
    <vt:lpwstr>2025-07-07T08:56:01Z</vt:lpwstr>
  </property>
  <property fmtid="{D5CDD505-2E9C-101B-9397-08002B2CF9AE}" pid="4" name="MSIP_Label_f851b4f6-a95e-46a7-8457-84c26f440032_Method">
    <vt:lpwstr>Privileged</vt:lpwstr>
  </property>
  <property fmtid="{D5CDD505-2E9C-101B-9397-08002B2CF9AE}" pid="5" name="MSIP_Label_f851b4f6-a95e-46a7-8457-84c26f440032_Name">
    <vt:lpwstr>CLARESTRI</vt:lpwstr>
  </property>
  <property fmtid="{D5CDD505-2E9C-101B-9397-08002B2CF9AE}" pid="6" name="MSIP_Label_f851b4f6-a95e-46a7-8457-84c26f440032_SiteId">
    <vt:lpwstr>e0fd434d-ba64-497b-90d2-859c472e1a92</vt:lpwstr>
  </property>
  <property fmtid="{D5CDD505-2E9C-101B-9397-08002B2CF9AE}" pid="7" name="MSIP_Label_f851b4f6-a95e-46a7-8457-84c26f440032_ActionId">
    <vt:lpwstr>2fb2bab9-cd5b-43b2-bf1f-99999d1418e3</vt:lpwstr>
  </property>
  <property fmtid="{D5CDD505-2E9C-101B-9397-08002B2CF9AE}" pid="8" name="MSIP_Label_f851b4f6-a95e-46a7-8457-84c26f440032_ContentBits">
    <vt:lpwstr>2</vt:lpwstr>
  </property>
  <property fmtid="{D5CDD505-2E9C-101B-9397-08002B2CF9AE}" pid="9" name="Classification">
    <vt:lpwstr>RESTRICTED</vt:lpwstr>
  </property>
</Properties>
</file>